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REEM\DREEM_GenomeResearch\Supplementary tables\"/>
    </mc:Choice>
  </mc:AlternateContent>
  <bookViews>
    <workbookView xWindow="1980" yWindow="0" windowWidth="27810" windowHeight="12825"/>
  </bookViews>
  <sheets>
    <sheet name="Sup. Table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34" i="1" l="1"/>
</calcChain>
</file>

<file path=xl/sharedStrings.xml><?xml version="1.0" encoding="utf-8"?>
<sst xmlns="http://schemas.openxmlformats.org/spreadsheetml/2006/main" count="35" uniqueCount="35">
  <si>
    <t>Data Sets</t>
    <phoneticPr fontId="3" type="noConversion"/>
  </si>
  <si>
    <t>Number of Genes</t>
    <phoneticPr fontId="3" type="noConversion"/>
  </si>
  <si>
    <t>T</t>
  </si>
  <si>
    <t>C</t>
    <phoneticPr fontId="3" type="noConversion"/>
  </si>
  <si>
    <t>L</t>
    <phoneticPr fontId="3" type="noConversion"/>
  </si>
  <si>
    <t>O</t>
    <phoneticPr fontId="3" type="noConversion"/>
  </si>
  <si>
    <t>U</t>
    <phoneticPr fontId="3" type="noConversion"/>
  </si>
  <si>
    <t>TC</t>
  </si>
  <si>
    <t>TL</t>
  </si>
  <si>
    <t>CL</t>
    <phoneticPr fontId="3" type="noConversion"/>
  </si>
  <si>
    <t>TO</t>
  </si>
  <si>
    <t>CO</t>
    <phoneticPr fontId="3" type="noConversion"/>
  </si>
  <si>
    <t>LO</t>
    <phoneticPr fontId="3" type="noConversion"/>
  </si>
  <si>
    <t>TU</t>
  </si>
  <si>
    <t>CU</t>
    <phoneticPr fontId="3" type="noConversion"/>
  </si>
  <si>
    <t>LU</t>
    <phoneticPr fontId="3" type="noConversion"/>
  </si>
  <si>
    <t>OU</t>
    <phoneticPr fontId="3" type="noConversion"/>
  </si>
  <si>
    <t>TCL</t>
  </si>
  <si>
    <t>TCO</t>
  </si>
  <si>
    <t xml:space="preserve">TLO </t>
  </si>
  <si>
    <t xml:space="preserve">CLO </t>
    <phoneticPr fontId="3" type="noConversion"/>
  </si>
  <si>
    <t xml:space="preserve">TCU </t>
  </si>
  <si>
    <t>TLU</t>
  </si>
  <si>
    <t>CLU</t>
    <phoneticPr fontId="3" type="noConversion"/>
  </si>
  <si>
    <t>TOU</t>
  </si>
  <si>
    <t>COU</t>
    <phoneticPr fontId="3" type="noConversion"/>
  </si>
  <si>
    <t>LOU</t>
    <phoneticPr fontId="3" type="noConversion"/>
  </si>
  <si>
    <t>TCLO</t>
  </si>
  <si>
    <t>TCOU</t>
  </si>
  <si>
    <t>TLOU</t>
  </si>
  <si>
    <t>CLOU</t>
    <phoneticPr fontId="3" type="noConversion"/>
  </si>
  <si>
    <t>TCLU</t>
  </si>
  <si>
    <t>TCLOU</t>
  </si>
  <si>
    <t>Total</t>
    <phoneticPr fontId="3" type="noConversion"/>
  </si>
  <si>
    <t>Supplementary Table 7. Number of DREEM genes shared by different data sets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</si>
</sst>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color theme="1"/>
      <name val="等线"/>
      <family val="3"/>
      <charset val="134"/>
      <scheme val="minor"/>
    </font>
    <font>
      <b/>
      <sz val="10"/>
      <color theme="1"/>
      <name val="Arial 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0"/>
      <color theme="1"/>
      <name val="Arial "/>
      <family val="2"/>
    </font>
    <font>
      <sz val="10"/>
      <name val="Arial "/>
      <family val="2"/>
    </font>
    <font>
      <b/>
      <sz val="10"/>
      <color theme="1"/>
      <name val="Arial 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="115" zoomScaleNormal="115" workbookViewId="0">
      <selection activeCell="C12" sqref="C12"/>
    </sheetView>
  </sheetViews>
  <sheetFormatPr defaultRowHeight="14.25"/>
  <cols>
    <col min="1" max="1" width="31.375" style="9" customWidth="1"/>
    <col min="2" max="2" width="54.75" style="9" customWidth="1"/>
  </cols>
  <sheetData>
    <row r="1" spans="1:5" ht="15.75" thickBot="1">
      <c r="A1" s="12" t="s">
        <v>34</v>
      </c>
      <c r="B1" s="13"/>
    </row>
    <row r="2" spans="1:5">
      <c r="A2" s="1" t="s">
        <v>0</v>
      </c>
      <c r="B2" s="2" t="s">
        <v>1</v>
      </c>
      <c r="D2" s="10"/>
      <c r="E2" s="11"/>
    </row>
    <row r="3" spans="1:5">
      <c r="A3" s="3" t="s">
        <v>2</v>
      </c>
      <c r="B3" s="4">
        <f>155861+695</f>
        <v>156556</v>
      </c>
    </row>
    <row r="4" spans="1:5">
      <c r="A4" s="3" t="s">
        <v>3</v>
      </c>
      <c r="B4" s="4">
        <f>348712+608</f>
        <v>349320</v>
      </c>
    </row>
    <row r="5" spans="1:5">
      <c r="A5" s="3" t="s">
        <v>4</v>
      </c>
      <c r="B5" s="4">
        <f>212415+152</f>
        <v>212567</v>
      </c>
    </row>
    <row r="6" spans="1:5">
      <c r="A6" s="3" t="s">
        <v>5</v>
      </c>
      <c r="B6" s="4">
        <f>341247+1599</f>
        <v>342846</v>
      </c>
    </row>
    <row r="7" spans="1:5">
      <c r="A7" s="3" t="s">
        <v>6</v>
      </c>
      <c r="B7" s="4">
        <f>443929+2007</f>
        <v>445936</v>
      </c>
    </row>
    <row r="8" spans="1:5">
      <c r="A8" s="3" t="s">
        <v>7</v>
      </c>
      <c r="B8" s="4">
        <f>162+18948</f>
        <v>19110</v>
      </c>
    </row>
    <row r="9" spans="1:5">
      <c r="A9" s="3" t="s">
        <v>8</v>
      </c>
      <c r="B9" s="4">
        <f>44+13373</f>
        <v>13417</v>
      </c>
    </row>
    <row r="10" spans="1:5">
      <c r="A10" s="5" t="s">
        <v>9</v>
      </c>
      <c r="B10" s="6">
        <f>207+28846</f>
        <v>29053</v>
      </c>
    </row>
    <row r="11" spans="1:5">
      <c r="A11" s="3" t="s">
        <v>10</v>
      </c>
      <c r="B11" s="4">
        <f>146+15038</f>
        <v>15184</v>
      </c>
    </row>
    <row r="12" spans="1:5">
      <c r="A12" s="3" t="s">
        <v>11</v>
      </c>
      <c r="B12" s="4">
        <f>156+23264</f>
        <v>23420</v>
      </c>
    </row>
    <row r="13" spans="1:5">
      <c r="A13" s="3" t="s">
        <v>12</v>
      </c>
      <c r="B13" s="4">
        <f>99+9809</f>
        <v>9908</v>
      </c>
    </row>
    <row r="14" spans="1:5">
      <c r="A14" s="5" t="s">
        <v>13</v>
      </c>
      <c r="B14" s="6">
        <f>27055+425</f>
        <v>27480</v>
      </c>
    </row>
    <row r="15" spans="1:5">
      <c r="A15" s="3" t="s">
        <v>14</v>
      </c>
      <c r="B15" s="4">
        <f>117149+1133</f>
        <v>118282</v>
      </c>
    </row>
    <row r="16" spans="1:5">
      <c r="A16" s="3" t="s">
        <v>15</v>
      </c>
      <c r="B16" s="4">
        <f>12207+63</f>
        <v>12270</v>
      </c>
    </row>
    <row r="17" spans="1:2">
      <c r="A17" s="3" t="s">
        <v>16</v>
      </c>
      <c r="B17" s="4">
        <f>26770+373</f>
        <v>27143</v>
      </c>
    </row>
    <row r="18" spans="1:2">
      <c r="A18" s="3" t="s">
        <v>17</v>
      </c>
      <c r="B18" s="4">
        <f>9726+31</f>
        <v>9757</v>
      </c>
    </row>
    <row r="19" spans="1:2">
      <c r="A19" s="3" t="s">
        <v>18</v>
      </c>
      <c r="B19" s="4">
        <f>5161+43</f>
        <v>5204</v>
      </c>
    </row>
    <row r="20" spans="1:2">
      <c r="A20" s="3" t="s">
        <v>19</v>
      </c>
      <c r="B20" s="4">
        <f>2751+30</f>
        <v>2781</v>
      </c>
    </row>
    <row r="21" spans="1:2">
      <c r="A21" s="3" t="s">
        <v>20</v>
      </c>
      <c r="B21" s="4">
        <f>2713+33</f>
        <v>2746</v>
      </c>
    </row>
    <row r="22" spans="1:2">
      <c r="A22" s="3" t="s">
        <v>21</v>
      </c>
      <c r="B22" s="4">
        <f>28052+640</f>
        <v>28692</v>
      </c>
    </row>
    <row r="23" spans="1:2">
      <c r="A23" s="3" t="s">
        <v>22</v>
      </c>
      <c r="B23" s="4">
        <f>6631+63</f>
        <v>6694</v>
      </c>
    </row>
    <row r="24" spans="1:2">
      <c r="A24" s="3" t="s">
        <v>23</v>
      </c>
      <c r="B24" s="4">
        <f>18517+187</f>
        <v>18704</v>
      </c>
    </row>
    <row r="25" spans="1:2">
      <c r="A25" s="3" t="s">
        <v>24</v>
      </c>
      <c r="B25" s="4">
        <f>4789+186</f>
        <v>4975</v>
      </c>
    </row>
    <row r="26" spans="1:2">
      <c r="A26" s="3" t="s">
        <v>25</v>
      </c>
      <c r="B26" s="4">
        <f>12966+238</f>
        <v>13204</v>
      </c>
    </row>
    <row r="27" spans="1:2">
      <c r="A27" s="3" t="s">
        <v>26</v>
      </c>
      <c r="B27" s="4">
        <f>2028+34</f>
        <v>2062</v>
      </c>
    </row>
    <row r="28" spans="1:2">
      <c r="A28" s="3" t="s">
        <v>27</v>
      </c>
      <c r="B28" s="4">
        <f>1422+22</f>
        <v>1444</v>
      </c>
    </row>
    <row r="29" spans="1:2">
      <c r="A29" s="3" t="s">
        <v>28</v>
      </c>
      <c r="B29" s="4">
        <f>9062+335</f>
        <v>9397</v>
      </c>
    </row>
    <row r="30" spans="1:2">
      <c r="A30" s="3" t="s">
        <v>29</v>
      </c>
      <c r="B30" s="4">
        <f>1098+30</f>
        <v>1128</v>
      </c>
    </row>
    <row r="31" spans="1:2">
      <c r="A31" s="3" t="s">
        <v>30</v>
      </c>
      <c r="B31" s="4">
        <f>2948+90</f>
        <v>3038</v>
      </c>
    </row>
    <row r="32" spans="1:2">
      <c r="A32" s="3" t="s">
        <v>31</v>
      </c>
      <c r="B32" s="4">
        <f>23970+531</f>
        <v>24501</v>
      </c>
    </row>
    <row r="33" spans="1:2">
      <c r="A33" s="3" t="s">
        <v>32</v>
      </c>
      <c r="B33" s="4">
        <f>4859+241</f>
        <v>5100</v>
      </c>
    </row>
    <row r="34" spans="1:2" ht="15" thickBot="1">
      <c r="A34" s="7" t="s">
        <v>33</v>
      </c>
      <c r="B34" s="8">
        <f>SUM(B3:B33)</f>
        <v>1941919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Sup. Table 7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2016-10-14T08:14:06Z</dcterms:created>
  <dcterms:modified xsi:type="dcterms:W3CDTF">2016-10-16T08:34:45Z</dcterms:modified>
</cp:coreProperties>
</file>